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5_NPO_2.vyhlášení\1 výzva\"/>
    </mc:Choice>
  </mc:AlternateContent>
  <xr:revisionPtr revIDLastSave="0" documentId="13_ncr:1_{C0674432-1E6D-4C16-95E2-CB307CF98F5B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P9" i="1"/>
  <c r="T9" i="1" l="1"/>
  <c r="P7" i="1"/>
  <c r="P8" i="1"/>
  <c r="S7" i="1"/>
  <c r="T7" i="1"/>
  <c r="S8" i="1"/>
  <c r="T8" i="1"/>
  <c r="Q12" i="1" l="1"/>
  <c r="R12" i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<sst xmlns="http://schemas.openxmlformats.org/spreadsheetml/2006/main" count="50" uniqueCount="45">
  <si>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</si>
  <si>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</si>
  <si>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</si>
  <si>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</si>
  <si>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</si>
  <si>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</si>
  <si>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</si>
  <si>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</si>
  <si>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</si>
  <si>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</si>
  <si>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</si>
  <si>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</si>
  <si>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</si>
  <si>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</si>
  <si>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</si>
  <si>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</si>
  <si>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</si>
  <si>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</si>
  <si>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</si>
  <si>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</si>
  <si>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</si>
  <si>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</si>
  <si>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</si>
  <si>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</si>
  <si>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</si>
  <si>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</si>
  <si>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</si>
  <si>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</si>
  <si>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</si>
  <si>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</si>
  <si>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145 - 2024 </t>
  </si>
  <si>
    <t>Kompaktní powerbanka</t>
  </si>
  <si>
    <t>Síťové napájení pro vývojové desky</t>
  </si>
  <si>
    <t>USB kabel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</si>
  <si>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</si>
  <si>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</si>
  <si>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</si>
  <si>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</si>
  <si>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Ing. Jarmila Ircingová, Ph.D., 
Tel.: 725 482 972,
37763 3610</t>
  </si>
  <si>
    <t>Univerzitní 22, 
301 00 Plzeň, 
Fakulta ekonomická - Děkanát,
místnost UL 404</t>
  </si>
  <si>
    <t>Síťová USB nabíječka, 2 USB porty  DC 5V / min. 2.4A, vstup AC 110-240 V.
Vstup: AC 110-240V.
Výstup min.: 2x USB (1x USB typ A,  1x USB-A nebo USB-C) / min. 2.4A.
Ochrana proti zkratu a přetížení.</t>
  </si>
  <si>
    <t>Powerbanka s možností nabíjení více zařízení najednou.
Kapacita baterie: min. 10000 mAh/3,7 V (37 Wh).
Baterie: Li-Polymer.
Vstupní: USB-C.
Výstup min.: 2x USB-A: 5V/ min. 2A; USB-C: 5V/min. 2A.
Ochrana proti zkratu a přetížení.</t>
  </si>
  <si>
    <t>Propojovací kabel USB-A -  Micro USB / USB-C,  Hi-Speed 480 Mb/s, Data Sync &amp; Charge,  délka kabelu 1 - 1,5 m.</t>
  </si>
  <si>
    <t>Termín dodání</t>
  </si>
  <si>
    <t>do 20.12.2024 včetně fakturace (z důvodu ukončení projektu)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</si>
</sst>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13" fillId="3" borderId="17" xfId="0" applyNumberFormat="1" applyFon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3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13" fillId="3" borderId="19" xfId="0" applyNumberFormat="1" applyFon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F3" zoomScaleNormal="100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112" customWidth="1"/>
    <col min="5" max="5" width="10.5703125" style="22" customWidth="1"/>
    <col min="6" max="6" width="106.28515625" style="4" customWidth="1"/>
    <col min="7" max="7" width="45.140625" style="6" customWidth="1"/>
    <col min="8" max="8" width="23.42578125" style="6" customWidth="1"/>
    <col min="9" max="9" width="24" style="6" customWidth="1"/>
    <col min="10" max="10" width="16.140625" style="4" customWidth="1"/>
    <col min="11" max="11" width="62.7109375" style="1" customWidth="1"/>
    <col min="12" max="12" width="26.85546875" style="1" customWidth="1"/>
    <col min="13" max="13" width="33.140625" style="1" customWidth="1"/>
    <col min="14" max="14" width="35.5703125" style="6" customWidth="1"/>
    <col min="15" max="15" width="29.140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27.1406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30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36</v>
      </c>
      <c r="L6" s="32" t="s">
        <v>17</v>
      </c>
      <c r="M6" s="33" t="s">
        <v>18</v>
      </c>
      <c r="N6" s="32" t="s">
        <v>19</v>
      </c>
      <c r="O6" s="29" t="s">
        <v>43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41" customHeight="1" thickTop="1" thickBot="1" x14ac:dyDescent="0.3">
      <c r="A7" s="36"/>
      <c r="B7" s="37">
        <v>1</v>
      </c>
      <c r="C7" s="38" t="s">
        <v>31</v>
      </c>
      <c r="D7" s="39">
        <v>15</v>
      </c>
      <c r="E7" s="40" t="s">
        <v>26</v>
      </c>
      <c r="F7" s="41" t="s">
        <v>41</v>
      </c>
      <c r="G7" s="114"/>
      <c r="H7" s="42" t="s">
        <v>29</v>
      </c>
      <c r="I7" s="43" t="s">
        <v>34</v>
      </c>
      <c r="J7" s="44" t="s">
        <v>35</v>
      </c>
      <c r="K7" s="43" t="s">
        <v>37</v>
      </c>
      <c r="L7" s="45"/>
      <c r="M7" s="46" t="s">
        <v>38</v>
      </c>
      <c r="N7" s="46" t="s">
        <v>39</v>
      </c>
      <c r="O7" s="47" t="s">
        <v>44</v>
      </c>
      <c r="P7" s="48">
        <f>D7*Q7</f>
        <v>6000</v>
      </c>
      <c r="Q7" s="49">
        <v>400</v>
      </c>
      <c r="R7" s="116"/>
      <c r="S7" s="50">
        <f>D7*R7</f>
        <v>0</v>
      </c>
      <c r="T7" s="51" t="str">
        <f t="shared" ref="T7:T8" si="0">IF(ISNUMBER(R7), IF(R7&gt;Q7,"NEVYHOVUJE","VYHOVUJE")," ")</f>
        <v xml:space="preserve"> </v>
      </c>
      <c r="U7" s="52"/>
      <c r="V7" s="53" t="s">
        <v>11</v>
      </c>
    </row>
    <row r="8" spans="1:22" ht="92.25" customHeight="1" thickTop="1" x14ac:dyDescent="0.25">
      <c r="A8" s="36"/>
      <c r="B8" s="54">
        <v>2</v>
      </c>
      <c r="C8" s="55" t="s">
        <v>32</v>
      </c>
      <c r="D8" s="56">
        <v>15</v>
      </c>
      <c r="E8" s="57" t="s">
        <v>26</v>
      </c>
      <c r="F8" s="58" t="s">
        <v>40</v>
      </c>
      <c r="G8" s="114"/>
      <c r="H8" s="59" t="s">
        <v>29</v>
      </c>
      <c r="I8" s="60"/>
      <c r="J8" s="61"/>
      <c r="K8" s="62"/>
      <c r="L8" s="63"/>
      <c r="M8" s="64"/>
      <c r="N8" s="65"/>
      <c r="O8" s="66"/>
      <c r="P8" s="67">
        <f>D8*Q8</f>
        <v>3000</v>
      </c>
      <c r="Q8" s="68">
        <v>200</v>
      </c>
      <c r="R8" s="117"/>
      <c r="S8" s="69">
        <f>D8*R8</f>
        <v>0</v>
      </c>
      <c r="T8" s="70" t="str">
        <f t="shared" si="0"/>
        <v xml:space="preserve"> </v>
      </c>
      <c r="U8" s="71"/>
      <c r="V8" s="72"/>
    </row>
    <row r="9" spans="1:22" ht="61.5" customHeight="1" thickBot="1" x14ac:dyDescent="0.3">
      <c r="A9" s="36"/>
      <c r="B9" s="73">
        <v>3</v>
      </c>
      <c r="C9" s="74" t="s">
        <v>33</v>
      </c>
      <c r="D9" s="75">
        <v>50</v>
      </c>
      <c r="E9" s="76" t="s">
        <v>26</v>
      </c>
      <c r="F9" s="77" t="s">
        <v>42</v>
      </c>
      <c r="G9" s="115"/>
      <c r="H9" s="78" t="s">
        <v>29</v>
      </c>
      <c r="I9" s="79"/>
      <c r="J9" s="80"/>
      <c r="K9" s="81"/>
      <c r="L9" s="82"/>
      <c r="M9" s="83"/>
      <c r="N9" s="84"/>
      <c r="O9" s="85"/>
      <c r="P9" s="86">
        <f>D9*Q9</f>
        <v>7500</v>
      </c>
      <c r="Q9" s="87">
        <v>150</v>
      </c>
      <c r="R9" s="118"/>
      <c r="S9" s="88">
        <f>D9*R9</f>
        <v>0</v>
      </c>
      <c r="T9" s="89" t="str">
        <f t="shared" ref="T9" si="1">IF(ISNUMBER(R9), IF(R9&gt;Q9,"NEVYHOVUJE","VYHOVUJE")," ")</f>
        <v xml:space="preserve"> </v>
      </c>
      <c r="U9" s="90"/>
      <c r="V9" s="91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2" t="s">
        <v>25</v>
      </c>
      <c r="C11" s="92"/>
      <c r="D11" s="92"/>
      <c r="E11" s="92"/>
      <c r="F11" s="92"/>
      <c r="G11" s="92"/>
      <c r="H11" s="93"/>
      <c r="I11" s="93"/>
      <c r="J11" s="94"/>
      <c r="K11" s="94"/>
      <c r="L11" s="27"/>
      <c r="M11" s="27"/>
      <c r="N11" s="27"/>
      <c r="O11" s="95"/>
      <c r="P11" s="95"/>
      <c r="Q11" s="96" t="s">
        <v>9</v>
      </c>
      <c r="R11" s="97" t="s">
        <v>10</v>
      </c>
      <c r="S11" s="98"/>
      <c r="T11" s="99"/>
      <c r="U11" s="100"/>
      <c r="V11" s="101"/>
    </row>
    <row r="12" spans="1:22" ht="50.45" customHeight="1" thickTop="1" thickBot="1" x14ac:dyDescent="0.3">
      <c r="B12" s="102" t="s">
        <v>24</v>
      </c>
      <c r="C12" s="102"/>
      <c r="D12" s="102"/>
      <c r="E12" s="102"/>
      <c r="F12" s="102"/>
      <c r="G12" s="102"/>
      <c r="H12" s="102"/>
      <c r="I12" s="103"/>
      <c r="L12" s="7"/>
      <c r="M12" s="7"/>
      <c r="N12" s="7"/>
      <c r="O12" s="104"/>
      <c r="P12" s="104"/>
      <c r="Q12" s="105">
        <f>SUM(P7:P9)</f>
        <v>16500</v>
      </c>
      <c r="R12" s="106">
        <f>SUM(S7:S9)</f>
        <v>0</v>
      </c>
      <c r="S12" s="107"/>
      <c r="T12" s="108"/>
    </row>
    <row r="13" spans="1:22" ht="15.75" thickTop="1" x14ac:dyDescent="0.25">
      <c r="B13" s="109" t="s">
        <v>27</v>
      </c>
      <c r="C13" s="109"/>
      <c r="D13" s="109"/>
      <c r="E13" s="109"/>
      <c r="F13" s="109"/>
      <c r="G13" s="109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0"/>
      <c r="C14" s="110"/>
      <c r="D14" s="110"/>
      <c r="E14" s="110"/>
      <c r="F14" s="11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0"/>
      <c r="C15" s="110"/>
      <c r="D15" s="110"/>
      <c r="E15" s="110"/>
      <c r="F15" s="11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0"/>
      <c r="C16" s="110"/>
      <c r="D16" s="110"/>
      <c r="E16" s="110"/>
      <c r="F16" s="11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4"/>
      <c r="D17" s="111"/>
      <c r="E17" s="94"/>
      <c r="F17" s="9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3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4"/>
      <c r="D19" s="111"/>
      <c r="E19" s="94"/>
      <c r="F19" s="9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4"/>
      <c r="D20" s="111"/>
      <c r="E20" s="94"/>
      <c r="F20" s="9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4"/>
      <c r="D21" s="111"/>
      <c r="E21" s="94"/>
      <c r="F21" s="9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4"/>
      <c r="D22" s="111"/>
      <c r="E22" s="94"/>
      <c r="F22" s="9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4"/>
      <c r="D23" s="111"/>
      <c r="E23" s="94"/>
      <c r="F23" s="9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4"/>
      <c r="D24" s="111"/>
      <c r="E24" s="94"/>
      <c r="F24" s="9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4"/>
      <c r="D25" s="111"/>
      <c r="E25" s="94"/>
      <c r="F25" s="9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4"/>
      <c r="D26" s="111"/>
      <c r="E26" s="94"/>
      <c r="F26" s="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4"/>
      <c r="D27" s="111"/>
      <c r="E27" s="94"/>
      <c r="F27" s="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4"/>
      <c r="D28" s="111"/>
      <c r="E28" s="94"/>
      <c r="F28" s="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4"/>
      <c r="D29" s="111"/>
      <c r="E29" s="94"/>
      <c r="F29" s="9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4"/>
      <c r="D30" s="111"/>
      <c r="E30" s="94"/>
      <c r="F30" s="9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4"/>
      <c r="D31" s="111"/>
      <c r="E31" s="94"/>
      <c r="F31" s="9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4"/>
      <c r="D32" s="111"/>
      <c r="E32" s="94"/>
      <c r="F32" s="9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4"/>
      <c r="D33" s="111"/>
      <c r="E33" s="94"/>
      <c r="F33" s="9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4"/>
      <c r="D34" s="111"/>
      <c r="E34" s="94"/>
      <c r="F34" s="9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4"/>
      <c r="D35" s="111"/>
      <c r="E35" s="94"/>
      <c r="F35" s="9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4"/>
      <c r="D36" s="111"/>
      <c r="E36" s="94"/>
      <c r="F36" s="9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4"/>
      <c r="D37" s="111"/>
      <c r="E37" s="94"/>
      <c r="F37" s="9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4"/>
      <c r="D38" s="111"/>
      <c r="E38" s="94"/>
      <c r="F38" s="9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4"/>
      <c r="D39" s="111"/>
      <c r="E39" s="94"/>
      <c r="F39" s="9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4"/>
      <c r="D40" s="111"/>
      <c r="E40" s="94"/>
      <c r="F40" s="9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4"/>
      <c r="D41" s="111"/>
      <c r="E41" s="94"/>
      <c r="F41" s="9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4"/>
      <c r="D42" s="111"/>
      <c r="E42" s="94"/>
      <c r="F42" s="9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4"/>
      <c r="D43" s="111"/>
      <c r="E43" s="94"/>
      <c r="F43" s="9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4"/>
      <c r="D44" s="111"/>
      <c r="E44" s="94"/>
      <c r="F44" s="9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4"/>
      <c r="D45" s="111"/>
      <c r="E45" s="94"/>
      <c r="F45" s="9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4"/>
      <c r="D46" s="111"/>
      <c r="E46" s="94"/>
      <c r="F46" s="9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4"/>
      <c r="D47" s="111"/>
      <c r="E47" s="94"/>
      <c r="F47" s="9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4"/>
      <c r="D48" s="111"/>
      <c r="E48" s="94"/>
      <c r="F48" s="9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4"/>
      <c r="D49" s="111"/>
      <c r="E49" s="94"/>
      <c r="F49" s="9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4"/>
      <c r="D50" s="111"/>
      <c r="E50" s="94"/>
      <c r="F50" s="9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4"/>
      <c r="D51" s="111"/>
      <c r="E51" s="94"/>
      <c r="F51" s="9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4"/>
      <c r="D52" s="111"/>
      <c r="E52" s="94"/>
      <c r="F52" s="9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4"/>
      <c r="D53" s="111"/>
      <c r="E53" s="94"/>
      <c r="F53" s="9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4"/>
      <c r="D54" s="111"/>
      <c r="E54" s="94"/>
      <c r="F54" s="9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4"/>
      <c r="D55" s="111"/>
      <c r="E55" s="94"/>
      <c r="F55" s="9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4"/>
      <c r="D56" s="111"/>
      <c r="E56" s="94"/>
      <c r="F56" s="9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4"/>
      <c r="D57" s="111"/>
      <c r="E57" s="94"/>
      <c r="F57" s="9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4"/>
      <c r="D58" s="111"/>
      <c r="E58" s="94"/>
      <c r="F58" s="9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4"/>
      <c r="D59" s="111"/>
      <c r="E59" s="94"/>
      <c r="F59" s="9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4"/>
      <c r="D60" s="111"/>
      <c r="E60" s="94"/>
      <c r="F60" s="9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4"/>
      <c r="D61" s="111"/>
      <c r="E61" s="94"/>
      <c r="F61" s="9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4"/>
      <c r="D62" s="111"/>
      <c r="E62" s="94"/>
      <c r="F62" s="9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4"/>
      <c r="D63" s="111"/>
      <c r="E63" s="94"/>
      <c r="F63" s="9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4"/>
      <c r="D64" s="111"/>
      <c r="E64" s="94"/>
      <c r="F64" s="9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4"/>
      <c r="D65" s="111"/>
      <c r="E65" s="94"/>
      <c r="F65" s="9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4"/>
      <c r="D66" s="111"/>
      <c r="E66" s="94"/>
      <c r="F66" s="9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4"/>
      <c r="D67" s="111"/>
      <c r="E67" s="94"/>
      <c r="F67" s="9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4"/>
      <c r="D68" s="111"/>
      <c r="E68" s="94"/>
      <c r="F68" s="9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4"/>
      <c r="D69" s="111"/>
      <c r="E69" s="94"/>
      <c r="F69" s="9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4"/>
      <c r="D70" s="111"/>
      <c r="E70" s="94"/>
      <c r="F70" s="9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4"/>
      <c r="D71" s="111"/>
      <c r="E71" s="94"/>
      <c r="F71" s="9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4"/>
      <c r="D72" s="111"/>
      <c r="E72" s="94"/>
      <c r="F72" s="9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4"/>
      <c r="D73" s="111"/>
      <c r="E73" s="94"/>
      <c r="F73" s="9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4"/>
      <c r="D74" s="111"/>
      <c r="E74" s="94"/>
      <c r="F74" s="9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4"/>
      <c r="D75" s="111"/>
      <c r="E75" s="94"/>
      <c r="F75" s="9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4"/>
      <c r="D76" s="111"/>
      <c r="E76" s="94"/>
      <c r="F76" s="9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4"/>
      <c r="D77" s="111"/>
      <c r="E77" s="94"/>
      <c r="F77" s="9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4"/>
      <c r="D78" s="111"/>
      <c r="E78" s="94"/>
      <c r="F78" s="9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4"/>
      <c r="D79" s="111"/>
      <c r="E79" s="94"/>
      <c r="F79" s="9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4"/>
      <c r="D80" s="111"/>
      <c r="E80" s="94"/>
      <c r="F80" s="9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4"/>
      <c r="D81" s="111"/>
      <c r="E81" s="94"/>
      <c r="F81" s="9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4"/>
      <c r="D82" s="111"/>
      <c r="E82" s="94"/>
      <c r="F82" s="9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4"/>
      <c r="D83" s="111"/>
      <c r="E83" s="94"/>
      <c r="F83" s="9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4"/>
      <c r="D84" s="111"/>
      <c r="E84" s="94"/>
      <c r="F84" s="9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4"/>
      <c r="D85" s="111"/>
      <c r="E85" s="94"/>
      <c r="F85" s="9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4"/>
      <c r="D86" s="111"/>
      <c r="E86" s="94"/>
      <c r="F86" s="9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4"/>
      <c r="D87" s="111"/>
      <c r="E87" s="94"/>
      <c r="F87" s="9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4"/>
      <c r="D88" s="111"/>
      <c r="E88" s="94"/>
      <c r="F88" s="9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4"/>
      <c r="D89" s="111"/>
      <c r="E89" s="94"/>
      <c r="F89" s="9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4"/>
      <c r="D90" s="111"/>
      <c r="E90" s="94"/>
      <c r="F90" s="9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4"/>
      <c r="D91" s="111"/>
      <c r="E91" s="94"/>
      <c r="F91" s="9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4"/>
      <c r="D92" s="111"/>
      <c r="E92" s="94"/>
      <c r="F92" s="9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4"/>
      <c r="D93" s="111"/>
      <c r="E93" s="94"/>
      <c r="F93" s="9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4"/>
      <c r="D94" s="111"/>
      <c r="E94" s="94"/>
      <c r="F94" s="9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4"/>
      <c r="D95" s="111"/>
      <c r="E95" s="94"/>
      <c r="F95" s="9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4"/>
      <c r="D96" s="111"/>
      <c r="E96" s="94"/>
      <c r="F96" s="9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4"/>
      <c r="D97" s="111"/>
      <c r="E97" s="94"/>
      <c r="F97" s="9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4"/>
      <c r="D98" s="111"/>
      <c r="E98" s="94"/>
      <c r="F98" s="94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VlLLHAZwGeg/GWKhpXiEI0DAzKJYrJK83oyRnANyY8nC6VE10+s5x21yihhOF0cNUewbbwqV5xF4nv6DyMX1TA==" saltValue="h6t3hgyjZmT+Tr3LYNW/Kg==" spinCount="100000" sheet="1" objects="1" scenarios="1"/>
  <mergeCells count="16">
    <mergeCell ref="B13:G13"/>
    <mergeCell ref="R12:T12"/>
    <mergeCell ref="R11:T11"/>
    <mergeCell ref="B11:G11"/>
    <mergeCell ref="B12:H12"/>
    <mergeCell ref="U7:U9"/>
    <mergeCell ref="V7:V9"/>
    <mergeCell ref="B1:D1"/>
    <mergeCell ref="G5:H5"/>
    <mergeCell ref="I7:I9"/>
    <mergeCell ref="J7:J9"/>
    <mergeCell ref="K7:K9"/>
    <mergeCell ref="M7:M9"/>
    <mergeCell ref="N7:N9"/>
    <mergeCell ref="O7:O9"/>
    <mergeCell ref="L7:L9"/>
  </mergeCells>
  <conditionalFormatting sqref="R7:R9 H7:H8 G8 G9:H9">
    <cfRule type="notContainsBlanks" dxfId="9" priority="83">
      <formula>LEN(TRIM(G7))&gt;0</formula>
    </cfRule>
    <cfRule type="notContainsBlanks" dxfId="8" priority="84">
      <formula>LEN(TRIM(G7))&gt;0</formula>
    </cfRule>
    <cfRule type="containsBlanks" dxfId="7" priority="86">
      <formula>LEN(TRIM(G7))=0</formula>
    </cfRule>
  </conditionalFormatting>
  <conditionalFormatting sqref="H7:H8 G8 G9:H9">
    <cfRule type="notContainsBlanks" dxfId="6" priority="82">
      <formula>LEN(TRIM(G7))&gt;0</formula>
    </cfRule>
  </conditionalFormatting>
  <conditionalFormatting sqref="T7:T9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G7">
    <cfRule type="notContainsBlanks" dxfId="3" priority="2">
      <formula>LEN(TRIM(G7))&gt;0</formula>
    </cfRule>
    <cfRule type="notContainsBlanks" dxfId="2" priority="3">
      <formula>LEN(TRIM(G7))&gt;0</formula>
    </cfRule>
    <cfRule type="containsBlanks" dxfId="1" priority="4">
      <formula>LEN(TRIM(G7))=0</formula>
    </cfRule>
  </conditionalFormatting>
  <conditionalFormatting sqref="G7">
    <cfRule type="notContainsBlanks" dxfId="0" priority="1">
      <formula>LEN(TRIM(G7))&gt;0</formula>
    </cfRule>
  </conditionalFormatting>
  <dataValidations count="2">
    <dataValidation type="list" allowBlank="1" showInputMessage="1" showErrorMessage="1" sqref="J7" xr:uid="{3539D624-7842-4B46-B217-69A9A7C14D31}">
      <formula1>"ANO,NE"</formula1>
    </dataValidation>
    <dataValidation type="list" allowBlank="1" showInputMessage="1" showErrorMessage="1" sqref="E7:E9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2024-10-16T10:08:29Z</cp:lastPrinted>
  <dcterms:created xsi:type="dcterms:W3CDTF">2014-03-05T12:43:32Z</dcterms:created>
  <dcterms:modified xsi:type="dcterms:W3CDTF">2024-11-22T10:47:11Z</dcterms:modified>
</cp:coreProperties>
</file>